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ASA\AASA Files\2019\"/>
    </mc:Choice>
  </mc:AlternateContent>
  <xr:revisionPtr revIDLastSave="0" documentId="8_{715E2466-C086-4A64-A8C6-E7C22D22405E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test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D23" i="4" s="1"/>
  <c r="D21" i="4"/>
  <c r="D16" i="4"/>
  <c r="D14" i="4"/>
  <c r="D17" i="1"/>
  <c r="D15" i="1"/>
  <c r="C20" i="1" s="1"/>
  <c r="D25" i="4"/>
  <c r="D26" i="4"/>
  <c r="C19" i="4"/>
</calcChain>
</file>

<file path=xl/sharedStrings.xml><?xml version="1.0" encoding="utf-8"?>
<sst xmlns="http://schemas.openxmlformats.org/spreadsheetml/2006/main" count="34" uniqueCount="20">
  <si>
    <t>Diameter of Tank (ft.)</t>
  </si>
  <si>
    <t>Weight of  Empty Tank (lbs.)</t>
  </si>
  <si>
    <t>Specific Weight of Chemical (lbs./gal)</t>
  </si>
  <si>
    <t>Enter Dimensions Here</t>
  </si>
  <si>
    <t>Downward Force =</t>
  </si>
  <si>
    <t>Buoyancy Force=</t>
  </si>
  <si>
    <t>Depth of Cone Submerged Below top of Dike Wall (ft.)</t>
  </si>
  <si>
    <t>Is Downward Force Greater than Buoyancy Force?</t>
  </si>
  <si>
    <t>Buoyancy Calculator</t>
  </si>
  <si>
    <t>Depth of Cylinder Submerged Below top of Dike Wall (ft.)</t>
  </si>
  <si>
    <t>Diameter of Tank</t>
  </si>
  <si>
    <t>Depth of Cone 
Submerged Below
 top of Dike Wall (ft.)</t>
  </si>
  <si>
    <t>Depth of Cylinder 
Submerged Below
 top of Dike Wall (ft.)</t>
  </si>
  <si>
    <t>Depth of Cone 
Submerged Below 
top of Dike Wall (ft.)</t>
  </si>
  <si>
    <t>Area of cone (gal)</t>
  </si>
  <si>
    <t>Area of Cyl (gal)</t>
  </si>
  <si>
    <t>Difference in weight/boyancy</t>
  </si>
  <si>
    <r>
      <t xml:space="preserve">Depth of </t>
    </r>
    <r>
      <rPr>
        <b/>
        <u/>
        <sz val="12"/>
        <color indexed="8"/>
        <rFont val="Calibri"/>
        <family val="2"/>
      </rPr>
      <t>Cylinder</t>
    </r>
    <r>
      <rPr>
        <sz val="12"/>
        <color indexed="8"/>
        <rFont val="Calibri"/>
        <family val="2"/>
      </rPr>
      <t xml:space="preserve"> Submerged Below top of Dike Wall (ft.)</t>
    </r>
  </si>
  <si>
    <r>
      <t xml:space="preserve">Depth of </t>
    </r>
    <r>
      <rPr>
        <b/>
        <u/>
        <sz val="12"/>
        <color indexed="8"/>
        <rFont val="Calibri"/>
        <family val="2"/>
      </rPr>
      <t>Cone</t>
    </r>
    <r>
      <rPr>
        <sz val="12"/>
        <color indexed="8"/>
        <rFont val="Calibri"/>
        <family val="2"/>
      </rPr>
      <t xml:space="preserve"> Submerged Below top of Dike Wall (ft.)</t>
    </r>
  </si>
  <si>
    <t>Gal. that need to remain in the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</si>
</sst>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/>
      <sz val="12"/>
      <color indexed="8"/>
      <name val="Calibri"/>
      <family val="2"/>
    </font>
    <font>
      <b/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right"/>
    </xf>
    <xf numFmtId="1" fontId="0" fillId="2" borderId="1" xfId="0" applyNumberFormat="1" applyFill="1" applyBorder="1"/>
    <xf numFmtId="1" fontId="0" fillId="0" borderId="0" xfId="0" applyNumberFormat="1"/>
    <xf numFmtId="1" fontId="0" fillId="3" borderId="1" xfId="0" applyNumberFormat="1" applyFill="1" applyBorder="1"/>
    <xf numFmtId="2" fontId="0" fillId="4" borderId="1" xfId="0" applyNumberFormat="1" applyFill="1" applyBorder="1"/>
    <xf numFmtId="2" fontId="0" fillId="2" borderId="1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0" borderId="0" xfId="0" applyAlignment="1"/>
    <xf numFmtId="0" fontId="0" fillId="0" borderId="0" xfId="0" applyAlignment="1">
      <alignment horizontal="center" wrapText="1"/>
    </xf>
    <xf numFmtId="0" fontId="1" fillId="4" borderId="1" xfId="0" applyFont="1" applyFill="1" applyBorder="1"/>
    <xf numFmtId="0" fontId="1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2" borderId="1" xfId="0" applyFont="1" applyFill="1" applyBorder="1"/>
    <xf numFmtId="1" fontId="2" fillId="2" borderId="1" xfId="0" applyNumberFormat="1" applyFont="1" applyFill="1" applyBorder="1"/>
    <xf numFmtId="1" fontId="2" fillId="0" borderId="0" xfId="0" applyNumberFormat="1" applyFont="1"/>
    <xf numFmtId="0" fontId="2" fillId="3" borderId="1" xfId="0" applyFont="1" applyFill="1" applyBorder="1"/>
    <xf numFmtId="164" fontId="2" fillId="3" borderId="1" xfId="0" applyNumberFormat="1" applyFont="1" applyFill="1" applyBorder="1"/>
    <xf numFmtId="2" fontId="2" fillId="4" borderId="1" xfId="0" applyNumberFormat="1" applyFont="1" applyFill="1" applyBorder="1"/>
    <xf numFmtId="2" fontId="2" fillId="0" borderId="0" xfId="0" applyNumberFormat="1" applyFont="1" applyFill="1" applyBorder="1"/>
    <xf numFmtId="2" fontId="2" fillId="2" borderId="1" xfId="0" applyNumberFormat="1" applyFont="1" applyFill="1" applyBorder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2" borderId="0" xfId="0" applyFont="1" applyFill="1"/>
    <xf numFmtId="1" fontId="2" fillId="2" borderId="0" xfId="0" applyNumberFormat="1" applyFont="1" applyFill="1"/>
    <xf numFmtId="0" fontId="1" fillId="8" borderId="1" xfId="0" applyFont="1" applyFill="1" applyBorder="1"/>
    <xf numFmtId="2" fontId="2" fillId="8" borderId="1" xfId="0" applyNumberFormat="1" applyFont="1" applyFill="1" applyBorder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5</xdr:row>
      <xdr:rowOff>57150</xdr:rowOff>
    </xdr:from>
    <xdr:to>
      <xdr:col>12</xdr:col>
      <xdr:colOff>0</xdr:colOff>
      <xdr:row>19</xdr:row>
      <xdr:rowOff>161925</xdr:rowOff>
    </xdr:to>
    <xdr:grpSp>
      <xdr:nvGrpSpPr>
        <xdr:cNvPr id="2049" name="Group 2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pSpPr>
          <a:grpSpLocks/>
        </xdr:cNvGrpSpPr>
      </xdr:nvGrpSpPr>
      <xdr:grpSpPr bwMode="auto">
        <a:xfrm>
          <a:off x="5419725" y="1390650"/>
          <a:ext cx="2628900" cy="3124200"/>
          <a:chOff x="8751658" y="1219200"/>
          <a:chExt cx="3078392" cy="2771775"/>
        </a:xfrm>
      </xdr:grpSpPr>
      <xdr:grpSp>
        <xdr:nvGrpSpPr>
          <xdr:cNvPr id="2067" name="Group 3">
            <a:extLst>
              <a:ext uri="{FF2B5EF4-FFF2-40B4-BE49-F238E27FC236}">
                <a16:creationId xmlns:a16="http://schemas.microsoft.com/office/drawing/2014/main" id="{00000000-0008-0000-0000-000013080000}"/>
              </a:ext>
            </a:extLst>
          </xdr:cNvPr>
          <xdr:cNvGrpSpPr>
            <a:grpSpLocks/>
          </xdr:cNvGrpSpPr>
        </xdr:nvGrpSpPr>
        <xdr:grpSpPr bwMode="auto">
          <a:xfrm>
            <a:off x="9429750" y="1219200"/>
            <a:ext cx="1838325" cy="2657474"/>
            <a:chOff x="8115299" y="438150"/>
            <a:chExt cx="2876551" cy="3533774"/>
          </a:xfrm>
        </xdr:grpSpPr>
        <xdr:sp macro="" textlink="">
          <xdr:nvSpPr>
            <xdr:cNvPr id="2" name="Rectangl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>
            <a:xfrm>
              <a:off x="8118863" y="438150"/>
              <a:ext cx="2879708" cy="2539582"/>
            </a:xfrm>
            <a:prstGeom prst="rect">
              <a:avLst/>
            </a:prstGeom>
            <a:solidFill>
              <a:schemeClr val="bg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en-US"/>
            </a:p>
          </xdr:txBody>
        </xdr:sp>
        <xdr:sp macro="" textlink="">
          <xdr:nvSpPr>
            <xdr:cNvPr id="3" name="Trapezoid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>
            <a:xfrm flipV="1">
              <a:off x="8118863" y="2966495"/>
              <a:ext cx="2862255" cy="1000101"/>
            </a:xfrm>
            <a:prstGeom prst="trapezoid">
              <a:avLst>
                <a:gd name="adj" fmla="val 113571"/>
              </a:avLst>
            </a:prstGeom>
            <a:solidFill>
              <a:schemeClr val="bg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en-US"/>
            </a:p>
          </xdr:txBody>
        </xdr:sp>
      </xdr:grpSp>
      <xdr:grpSp>
        <xdr:nvGrpSpPr>
          <xdr:cNvPr id="2068" name="Group 18">
            <a:extLst>
              <a:ext uri="{FF2B5EF4-FFF2-40B4-BE49-F238E27FC236}">
                <a16:creationId xmlns:a16="http://schemas.microsoft.com/office/drawing/2014/main" id="{00000000-0008-0000-0000-000014080000}"/>
              </a:ext>
            </a:extLst>
          </xdr:cNvPr>
          <xdr:cNvGrpSpPr>
            <a:grpSpLocks/>
          </xdr:cNvGrpSpPr>
        </xdr:nvGrpSpPr>
        <xdr:grpSpPr bwMode="auto">
          <a:xfrm>
            <a:off x="8934450" y="3448050"/>
            <a:ext cx="2895600" cy="542925"/>
            <a:chOff x="7667625" y="3448050"/>
            <a:chExt cx="2895600" cy="542925"/>
          </a:xfrm>
        </xdr:grpSpPr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7663290" y="3450141"/>
              <a:ext cx="379222" cy="532383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en-US"/>
            </a:p>
          </xdr:txBody>
        </xdr:sp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10172849" y="3450141"/>
              <a:ext cx="379222" cy="532383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en-US"/>
            </a:p>
          </xdr:txBody>
        </xdr:sp>
        <xdr:cxnSp macro="">
          <xdr:nvCxnSpPr>
            <xdr:cNvPr id="16" name="Straight Connector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7663290" y="3990975"/>
              <a:ext cx="2899935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 rot="16200000" flipH="1">
            <a:off x="8608668" y="3634701"/>
            <a:ext cx="430977" cy="11154"/>
          </a:xfrm>
          <a:prstGeom prst="straightConnector1">
            <a:avLst/>
          </a:prstGeom>
          <a:ln w="254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>
            <a:stCxn id="3" idx="0"/>
          </xdr:cNvCxnSpPr>
        </xdr:nvCxnSpPr>
        <xdr:spPr>
          <a:xfrm flipH="1">
            <a:off x="8751658" y="3872668"/>
            <a:ext cx="1594964" cy="8451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 flipV="1">
            <a:off x="8773965" y="3416339"/>
            <a:ext cx="535373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296334</xdr:colOff>
      <xdr:row>4</xdr:row>
      <xdr:rowOff>77788</xdr:rowOff>
    </xdr:from>
    <xdr:to>
      <xdr:col>11</xdr:col>
      <xdr:colOff>85725</xdr:colOff>
      <xdr:row>4</xdr:row>
      <xdr:rowOff>95250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9831917" y="1030288"/>
          <a:ext cx="1630891" cy="17462"/>
        </a:xfrm>
        <a:prstGeom prst="straightConnector1">
          <a:avLst/>
        </a:prstGeom>
        <a:ln w="254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</xdr:row>
      <xdr:rowOff>95250</xdr:rowOff>
    </xdr:from>
    <xdr:to>
      <xdr:col>24</xdr:col>
      <xdr:colOff>257175</xdr:colOff>
      <xdr:row>20</xdr:row>
      <xdr:rowOff>0</xdr:rowOff>
    </xdr:to>
    <xdr:grpSp>
      <xdr:nvGrpSpPr>
        <xdr:cNvPr id="2051" name="Group 5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GrpSpPr>
          <a:grpSpLocks/>
        </xdr:cNvGrpSpPr>
      </xdr:nvGrpSpPr>
      <xdr:grpSpPr bwMode="auto">
        <a:xfrm>
          <a:off x="9401175" y="1238250"/>
          <a:ext cx="2819400" cy="3305175"/>
          <a:chOff x="15451429" y="1057275"/>
          <a:chExt cx="3903370" cy="2952750"/>
        </a:xfrm>
      </xdr:grpSpPr>
      <xdr:grpSp>
        <xdr:nvGrpSpPr>
          <xdr:cNvPr id="2052" name="Group 42">
            <a:extLst>
              <a:ext uri="{FF2B5EF4-FFF2-40B4-BE49-F238E27FC236}">
                <a16:creationId xmlns:a16="http://schemas.microsoft.com/office/drawing/2014/main" id="{00000000-0008-0000-0000-000004080000}"/>
              </a:ext>
            </a:extLst>
          </xdr:cNvPr>
          <xdr:cNvGrpSpPr>
            <a:grpSpLocks/>
          </xdr:cNvGrpSpPr>
        </xdr:nvGrpSpPr>
        <xdr:grpSpPr bwMode="auto">
          <a:xfrm>
            <a:off x="15451429" y="1057275"/>
            <a:ext cx="3903370" cy="2952750"/>
            <a:chOff x="9765004" y="1181100"/>
            <a:chExt cx="3903370" cy="2952750"/>
          </a:xfrm>
        </xdr:grpSpPr>
        <xdr:grpSp>
          <xdr:nvGrpSpPr>
            <xdr:cNvPr id="2055" name="Group 30">
              <a:extLs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65004" y="1362075"/>
              <a:ext cx="3903370" cy="2771775"/>
              <a:chOff x="8277225" y="1219200"/>
              <a:chExt cx="3552825" cy="2771775"/>
            </a:xfrm>
          </xdr:grpSpPr>
          <xdr:grpSp>
            <xdr:nvGrpSpPr>
              <xdr:cNvPr id="2057" name="Group 3">
                <a:extLs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429750" y="1219200"/>
                <a:ext cx="1838325" cy="2657474"/>
                <a:chOff x="8115299" y="438150"/>
                <a:chExt cx="2876551" cy="3533774"/>
              </a:xfrm>
            </xdr:grpSpPr>
            <xdr:sp macro="" textlink="">
              <xdr:nvSpPr>
                <xdr:cNvPr id="40" name="Rectangle 39">
                  <a:extLst>
                    <a:ext uri="{FF2B5EF4-FFF2-40B4-BE49-F238E27FC236}">
                      <a16:creationId xmlns:a16="http://schemas.microsoft.com/office/drawing/2014/main" id="{00000000-0008-0000-0000-000028000000}"/>
                    </a:ext>
                  </a:extLst>
                </xdr:cNvPr>
                <xdr:cNvSpPr/>
              </xdr:nvSpPr>
              <xdr:spPr>
                <a:xfrm>
                  <a:off x="8114897" y="435121"/>
                  <a:ext cx="2873579" cy="2545947"/>
                </a:xfrm>
                <a:prstGeom prst="rect">
                  <a:avLst/>
                </a:prstGeom>
                <a:solidFill>
                  <a:schemeClr val="bg2"/>
                </a:solidFill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41" name="Trapezoid 2">
                  <a:extLst>
                    <a:ext uri="{FF2B5EF4-FFF2-40B4-BE49-F238E27FC236}">
                      <a16:creationId xmlns:a16="http://schemas.microsoft.com/office/drawing/2014/main" id="{00000000-0008-0000-0000-000029000000}"/>
                    </a:ext>
                  </a:extLst>
                </xdr:cNvPr>
                <xdr:cNvSpPr/>
              </xdr:nvSpPr>
              <xdr:spPr>
                <a:xfrm flipV="1">
                  <a:off x="8114897" y="2969752"/>
                  <a:ext cx="2854798" cy="1007064"/>
                </a:xfrm>
                <a:prstGeom prst="trapezoid">
                  <a:avLst>
                    <a:gd name="adj" fmla="val 113571"/>
                  </a:avLst>
                </a:prstGeom>
                <a:solidFill>
                  <a:schemeClr val="bg2"/>
                </a:solidFill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endParaRPr lang="en-US"/>
                </a:p>
              </xdr:txBody>
            </xdr:sp>
          </xdr:grpSp>
          <xdr:grpSp>
            <xdr:nvGrpSpPr>
              <xdr:cNvPr id="2058" name="Group 18">
                <a:extLs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8934449" y="2647951"/>
                <a:ext cx="2895601" cy="1343024"/>
                <a:chOff x="7667624" y="2647951"/>
                <a:chExt cx="2895601" cy="1343024"/>
              </a:xfrm>
            </xdr:grpSpPr>
            <xdr:sp macro="" textlink="">
              <xdr:nvSpPr>
                <xdr:cNvPr id="37" name="Rectangle 36">
                  <a:extLst>
                    <a:ext uri="{FF2B5EF4-FFF2-40B4-BE49-F238E27FC236}">
                      <a16:creationId xmlns:a16="http://schemas.microsoft.com/office/drawing/2014/main" id="{00000000-0008-0000-0000-000025000000}"/>
                    </a:ext>
                  </a:extLst>
                </xdr:cNvPr>
                <xdr:cNvSpPr/>
              </xdr:nvSpPr>
              <xdr:spPr>
                <a:xfrm>
                  <a:off x="7670554" y="2655005"/>
                  <a:ext cx="384089" cy="1327461"/>
                </a:xfrm>
                <a:prstGeom prst="rect">
                  <a:avLst/>
                </a:prstGeom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38" name="Rectangle 37">
                  <a:extLst>
                    <a:ext uri="{FF2B5EF4-FFF2-40B4-BE49-F238E27FC236}">
                      <a16:creationId xmlns:a16="http://schemas.microsoft.com/office/drawing/2014/main" id="{00000000-0008-0000-0000-000026000000}"/>
                    </a:ext>
                  </a:extLst>
                </xdr:cNvPr>
                <xdr:cNvSpPr/>
              </xdr:nvSpPr>
              <xdr:spPr>
                <a:xfrm>
                  <a:off x="10179136" y="2646496"/>
                  <a:ext cx="372086" cy="1335970"/>
                </a:xfrm>
                <a:prstGeom prst="rect">
                  <a:avLst/>
                </a:prstGeom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endParaRPr lang="en-US"/>
                </a:p>
              </xdr:txBody>
            </xdr:sp>
            <xdr:cxnSp macro="">
              <xdr:nvCxnSpPr>
                <xdr:cNvPr id="39" name="Straight Connector 38">
                  <a:extLst>
                    <a:ext uri="{FF2B5EF4-FFF2-40B4-BE49-F238E27FC236}">
                      <a16:creationId xmlns:a16="http://schemas.microsoft.com/office/drawing/2014/main" id="{00000000-0008-0000-0000-000027000000}"/>
                    </a:ext>
                  </a:extLst>
                </xdr:cNvPr>
                <xdr:cNvCxnSpPr/>
              </xdr:nvCxnSpPr>
              <xdr:spPr>
                <a:xfrm>
                  <a:off x="7670554" y="3990975"/>
                  <a:ext cx="2892671" cy="0"/>
                </a:xfrm>
                <a:prstGeom prst="line">
                  <a:avLst/>
                </a:prstGeom>
                <a:ln>
                  <a:solidFill>
                    <a:schemeClr val="bg1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34" name="Straight Arrow Connector 33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CxnSpPr/>
            </xdr:nvCxnSpPr>
            <xdr:spPr>
              <a:xfrm rot="16200000" flipH="1">
                <a:off x="7975590" y="3489684"/>
                <a:ext cx="723296" cy="24006"/>
              </a:xfrm>
              <a:prstGeom prst="straightConnector1">
                <a:avLst/>
              </a:prstGeom>
              <a:ln w="25400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Straight Connector 34">
                <a:extLst>
                  <a:ext uri="{FF2B5EF4-FFF2-40B4-BE49-F238E27FC236}">
                    <a16:creationId xmlns:a16="http://schemas.microsoft.com/office/drawing/2014/main" id="{00000000-0008-0000-0000-000023000000}"/>
                  </a:ext>
                </a:extLst>
              </xdr:cNvPr>
              <xdr:cNvCxnSpPr/>
            </xdr:nvCxnSpPr>
            <xdr:spPr>
              <a:xfrm rot="5400000">
                <a:off x="9311211" y="2846367"/>
                <a:ext cx="8509" cy="2076482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Straight Connector 35">
                <a:extLst>
                  <a:ext uri="{FF2B5EF4-FFF2-40B4-BE49-F238E27FC236}">
                    <a16:creationId xmlns:a16="http://schemas.microsoft.com/office/drawing/2014/main" id="{00000000-0008-0000-0000-000024000000}"/>
                  </a:ext>
                </a:extLst>
              </xdr:cNvPr>
              <xdr:cNvCxnSpPr/>
            </xdr:nvCxnSpPr>
            <xdr:spPr>
              <a:xfrm rot="10800000">
                <a:off x="8289228" y="3123020"/>
                <a:ext cx="1044242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2" name="Straight Arrow Connector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CxnSpPr/>
          </xdr:nvCxnSpPr>
          <xdr:spPr>
            <a:xfrm>
              <a:off x="11083710" y="1181100"/>
              <a:ext cx="1964872" cy="0"/>
            </a:xfrm>
            <a:prstGeom prst="straightConnector1">
              <a:avLst/>
            </a:prstGeom>
            <a:ln w="25400">
              <a:solidFill>
                <a:sysClr val="windowText" lastClr="000000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CxnSpPr/>
        </xdr:nvCxnSpPr>
        <xdr:spPr>
          <a:xfrm rot="5400000" flipH="1" flipV="1">
            <a:off x="15264000" y="2905723"/>
            <a:ext cx="493543" cy="13187"/>
          </a:xfrm>
          <a:prstGeom prst="straightConnector1">
            <a:avLst/>
          </a:prstGeom>
          <a:ln w="254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/>
        </xdr:nvCxnSpPr>
        <xdr:spPr>
          <a:xfrm rot="10800000">
            <a:off x="15451429" y="2665545"/>
            <a:ext cx="1147274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57150</xdr:rowOff>
    </xdr:from>
    <xdr:to>
      <xdr:col>12</xdr:col>
      <xdr:colOff>0</xdr:colOff>
      <xdr:row>18</xdr:row>
      <xdr:rowOff>161925</xdr:rowOff>
    </xdr:to>
    <xdr:grpSp>
      <xdr:nvGrpSpPr>
        <xdr:cNvPr id="1025" name="Group 27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pSpPr>
          <a:grpSpLocks/>
        </xdr:cNvGrpSpPr>
      </xdr:nvGrpSpPr>
      <xdr:grpSpPr bwMode="auto">
        <a:xfrm>
          <a:off x="5538107" y="1703614"/>
          <a:ext cx="2231572" cy="3479347"/>
          <a:chOff x="8751658" y="1219200"/>
          <a:chExt cx="3078392" cy="2771775"/>
        </a:xfrm>
      </xdr:grpSpPr>
      <xdr:grpSp>
        <xdr:nvGrpSpPr>
          <xdr:cNvPr id="1043" name="Group 3">
            <a:extLst>
              <a:ext uri="{FF2B5EF4-FFF2-40B4-BE49-F238E27FC236}">
                <a16:creationId xmlns:a16="http://schemas.microsoft.com/office/drawing/2014/main" id="{00000000-0008-0000-0100-000013040000}"/>
              </a:ext>
            </a:extLst>
          </xdr:cNvPr>
          <xdr:cNvGrpSpPr>
            <a:grpSpLocks/>
          </xdr:cNvGrpSpPr>
        </xdr:nvGrpSpPr>
        <xdr:grpSpPr bwMode="auto">
          <a:xfrm>
            <a:off x="9429750" y="1219200"/>
            <a:ext cx="1838325" cy="2657474"/>
            <a:chOff x="8115299" y="438150"/>
            <a:chExt cx="2876551" cy="3533774"/>
          </a:xfrm>
        </xdr:grpSpPr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8108601" y="438150"/>
              <a:ext cx="2873643" cy="2542973"/>
            </a:xfrm>
            <a:prstGeom prst="rect">
              <a:avLst/>
            </a:prstGeom>
            <a:solidFill>
              <a:schemeClr val="bg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en-US"/>
            </a:p>
          </xdr:txBody>
        </xdr:sp>
        <xdr:sp macro="" textlink="">
          <xdr:nvSpPr>
            <xdr:cNvPr id="12" name="Trapezoid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 flipV="1">
              <a:off x="8108601" y="2970827"/>
              <a:ext cx="2852969" cy="998657"/>
            </a:xfrm>
            <a:prstGeom prst="trapezoid">
              <a:avLst>
                <a:gd name="adj" fmla="val 113571"/>
              </a:avLst>
            </a:prstGeom>
            <a:solidFill>
              <a:schemeClr val="bg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en-US"/>
            </a:p>
          </xdr:txBody>
        </xdr:sp>
      </xdr:grpSp>
      <xdr:grpSp>
        <xdr:nvGrpSpPr>
          <xdr:cNvPr id="1044" name="Group 18">
            <a:extLst>
              <a:ext uri="{FF2B5EF4-FFF2-40B4-BE49-F238E27FC236}">
                <a16:creationId xmlns:a16="http://schemas.microsoft.com/office/drawing/2014/main" id="{00000000-0008-0000-0100-000014040000}"/>
              </a:ext>
            </a:extLst>
          </xdr:cNvPr>
          <xdr:cNvGrpSpPr>
            <a:grpSpLocks/>
          </xdr:cNvGrpSpPr>
        </xdr:nvGrpSpPr>
        <xdr:grpSpPr bwMode="auto">
          <a:xfrm>
            <a:off x="8934450" y="3448050"/>
            <a:ext cx="2895600" cy="542925"/>
            <a:chOff x="7667625" y="3448050"/>
            <a:chExt cx="2895600" cy="542925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7669801" y="3449008"/>
              <a:ext cx="383147" cy="534225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en-US"/>
            </a:p>
          </xdr:txBody>
        </xdr:sp>
        <xdr:sp macro="" textlink="">
          <xdr:nvSpPr>
            <xdr:cNvPr id="9" name="Rectangle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10166866" y="3449008"/>
              <a:ext cx="383147" cy="534225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en-US"/>
            </a:p>
          </xdr:txBody>
        </xdr:sp>
        <xdr:cxnSp macro="">
          <xdr:nvCxnSpPr>
            <xdr:cNvPr id="10" name="Straight Connector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CxnSpPr/>
          </xdr:nvCxnSpPr>
          <xdr:spPr>
            <a:xfrm>
              <a:off x="7669801" y="3990975"/>
              <a:ext cx="2893424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rot="16200000" flipH="1">
            <a:off x="8607538" y="3635961"/>
            <a:ext cx="433574" cy="13212"/>
          </a:xfrm>
          <a:prstGeom prst="straightConnector1">
            <a:avLst/>
          </a:prstGeom>
          <a:ln w="254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>
            <a:stCxn id="12" idx="0"/>
          </xdr:cNvCxnSpPr>
        </xdr:nvCxnSpPr>
        <xdr:spPr>
          <a:xfrm flipH="1">
            <a:off x="8751658" y="3874839"/>
            <a:ext cx="1585438" cy="7742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 flipH="1" flipV="1">
            <a:off x="8778082" y="3418038"/>
            <a:ext cx="1030535" cy="15485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296334</xdr:colOff>
      <xdr:row>4</xdr:row>
      <xdr:rowOff>90714</xdr:rowOff>
    </xdr:from>
    <xdr:to>
      <xdr:col>10</xdr:col>
      <xdr:colOff>426357</xdr:colOff>
      <xdr:row>4</xdr:row>
      <xdr:rowOff>95250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6292548" y="1469571"/>
          <a:ext cx="1345595" cy="4536"/>
        </a:xfrm>
        <a:prstGeom prst="straightConnector1">
          <a:avLst/>
        </a:prstGeom>
        <a:ln w="254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</xdr:row>
      <xdr:rowOff>95250</xdr:rowOff>
    </xdr:from>
    <xdr:to>
      <xdr:col>24</xdr:col>
      <xdr:colOff>257175</xdr:colOff>
      <xdr:row>19</xdr:row>
      <xdr:rowOff>0</xdr:rowOff>
    </xdr:to>
    <xdr:grpSp>
      <xdr:nvGrpSpPr>
        <xdr:cNvPr id="1027" name="Group 5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pSpPr>
          <a:grpSpLocks/>
        </xdr:cNvGrpSpPr>
      </xdr:nvGrpSpPr>
      <xdr:grpSpPr bwMode="auto">
        <a:xfrm>
          <a:off x="8939893" y="1496786"/>
          <a:ext cx="2434318" cy="3714750"/>
          <a:chOff x="15451429" y="1057275"/>
          <a:chExt cx="3903370" cy="2952750"/>
        </a:xfrm>
      </xdr:grpSpPr>
      <xdr:grpSp>
        <xdr:nvGrpSpPr>
          <xdr:cNvPr id="1028" name="Group 42">
            <a:extLst>
              <a:ext uri="{FF2B5EF4-FFF2-40B4-BE49-F238E27FC236}">
                <a16:creationId xmlns:a16="http://schemas.microsoft.com/office/drawing/2014/main" id="{00000000-0008-0000-0100-000004040000}"/>
              </a:ext>
            </a:extLst>
          </xdr:cNvPr>
          <xdr:cNvGrpSpPr>
            <a:grpSpLocks/>
          </xdr:cNvGrpSpPr>
        </xdr:nvGrpSpPr>
        <xdr:grpSpPr bwMode="auto">
          <a:xfrm>
            <a:off x="15451429" y="1057275"/>
            <a:ext cx="3903370" cy="2952750"/>
            <a:chOff x="9765004" y="1181100"/>
            <a:chExt cx="3903370" cy="2952750"/>
          </a:xfrm>
        </xdr:grpSpPr>
        <xdr:grpSp>
          <xdr:nvGrpSpPr>
            <xdr:cNvPr id="1031" name="Group 30">
              <a:extLs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65004" y="1362075"/>
              <a:ext cx="3903370" cy="2771775"/>
              <a:chOff x="8277225" y="1219200"/>
              <a:chExt cx="3552825" cy="2771775"/>
            </a:xfrm>
          </xdr:grpSpPr>
          <xdr:grpSp>
            <xdr:nvGrpSpPr>
              <xdr:cNvPr id="1033" name="Group 3">
                <a:extLst>
                  <a:ext uri="{FF2B5EF4-FFF2-40B4-BE49-F238E27FC236}">
                    <a16:creationId xmlns:a16="http://schemas.microsoft.com/office/drawing/2014/main" id="{00000000-0008-0000-0100-00000904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429750" y="1219200"/>
                <a:ext cx="1838325" cy="2657474"/>
                <a:chOff x="8115299" y="438150"/>
                <a:chExt cx="2876551" cy="3533774"/>
              </a:xfrm>
            </xdr:grpSpPr>
            <xdr:sp macro="" textlink="">
              <xdr:nvSpPr>
                <xdr:cNvPr id="28" name="Rectangle 27">
                  <a:extLst>
                    <a:ext uri="{FF2B5EF4-FFF2-40B4-BE49-F238E27FC236}">
                      <a16:creationId xmlns:a16="http://schemas.microsoft.com/office/drawing/2014/main" id="{00000000-0008-0000-0100-00001C000000}"/>
                    </a:ext>
                  </a:extLst>
                </xdr:cNvPr>
                <xdr:cNvSpPr/>
              </xdr:nvSpPr>
              <xdr:spPr>
                <a:xfrm>
                  <a:off x="8106615" y="433906"/>
                  <a:ext cx="2889109" cy="2549087"/>
                </a:xfrm>
                <a:prstGeom prst="rect">
                  <a:avLst/>
                </a:prstGeom>
                <a:solidFill>
                  <a:schemeClr val="bg2"/>
                </a:solidFill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29" name="Trapezoid 2">
                  <a:extLst>
                    <a:ext uri="{FF2B5EF4-FFF2-40B4-BE49-F238E27FC236}">
                      <a16:creationId xmlns:a16="http://schemas.microsoft.com/office/drawing/2014/main" id="{00000000-0008-0000-0100-00001D000000}"/>
                    </a:ext>
                  </a:extLst>
                </xdr:cNvPr>
                <xdr:cNvSpPr/>
              </xdr:nvSpPr>
              <xdr:spPr>
                <a:xfrm flipV="1">
                  <a:off x="8106615" y="2972715"/>
                  <a:ext cx="2867222" cy="997022"/>
                </a:xfrm>
                <a:prstGeom prst="trapezoid">
                  <a:avLst>
                    <a:gd name="adj" fmla="val 113571"/>
                  </a:avLst>
                </a:prstGeom>
                <a:solidFill>
                  <a:schemeClr val="bg2"/>
                </a:solidFill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endParaRPr lang="en-US"/>
                </a:p>
              </xdr:txBody>
            </xdr:sp>
          </xdr:grpSp>
          <xdr:grpSp>
            <xdr:nvGrpSpPr>
              <xdr:cNvPr id="1034" name="Group 18">
                <a:extLst>
                  <a:ext uri="{FF2B5EF4-FFF2-40B4-BE49-F238E27FC236}">
                    <a16:creationId xmlns:a16="http://schemas.microsoft.com/office/drawing/2014/main" id="{00000000-0008-0000-0100-00000A04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8934449" y="2647951"/>
                <a:ext cx="2895601" cy="1343024"/>
                <a:chOff x="7667624" y="2647951"/>
                <a:chExt cx="2895601" cy="1343024"/>
              </a:xfrm>
            </xdr:grpSpPr>
            <xdr:sp macro="" textlink="">
              <xdr:nvSpPr>
                <xdr:cNvPr id="25" name="Rectangle 24">
                  <a:extLst>
                    <a:ext uri="{FF2B5EF4-FFF2-40B4-BE49-F238E27FC236}">
                      <a16:creationId xmlns:a16="http://schemas.microsoft.com/office/drawing/2014/main" id="{00000000-0008-0000-0100-000019000000}"/>
                    </a:ext>
                  </a:extLst>
                </xdr:cNvPr>
                <xdr:cNvSpPr/>
              </xdr:nvSpPr>
              <xdr:spPr>
                <a:xfrm>
                  <a:off x="7667812" y="2653735"/>
                  <a:ext cx="377663" cy="1329511"/>
                </a:xfrm>
                <a:prstGeom prst="rect">
                  <a:avLst/>
                </a:prstGeom>
                <a:solidFill>
                  <a:schemeClr val="bg1">
                    <a:lumMod val="75000"/>
                  </a:schemeClr>
                </a:solidFill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26" name="Rectangle 25">
                  <a:extLst>
                    <a:ext uri="{FF2B5EF4-FFF2-40B4-BE49-F238E27FC236}">
                      <a16:creationId xmlns:a16="http://schemas.microsoft.com/office/drawing/2014/main" id="{00000000-0008-0000-0100-00001A000000}"/>
                    </a:ext>
                  </a:extLst>
                </xdr:cNvPr>
                <xdr:cNvSpPr/>
              </xdr:nvSpPr>
              <xdr:spPr>
                <a:xfrm>
                  <a:off x="10171575" y="2646005"/>
                  <a:ext cx="377663" cy="1337240"/>
                </a:xfrm>
                <a:prstGeom prst="rect">
                  <a:avLst/>
                </a:prstGeom>
                <a:solidFill>
                  <a:schemeClr val="bg1">
                    <a:lumMod val="75000"/>
                  </a:schemeClr>
                </a:solidFill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endParaRPr lang="en-US"/>
                </a:p>
              </xdr:txBody>
            </xdr:sp>
            <xdr:cxnSp macro="">
              <xdr:nvCxnSpPr>
                <xdr:cNvPr id="27" name="Straight Connector 26">
                  <a:extLst>
                    <a:ext uri="{FF2B5EF4-FFF2-40B4-BE49-F238E27FC236}">
                      <a16:creationId xmlns:a16="http://schemas.microsoft.com/office/drawing/2014/main" id="{00000000-0008-0000-0100-00001B000000}"/>
                    </a:ext>
                  </a:extLst>
                </xdr:cNvPr>
                <xdr:cNvCxnSpPr/>
              </xdr:nvCxnSpPr>
              <xdr:spPr>
                <a:xfrm>
                  <a:off x="7667812" y="3990975"/>
                  <a:ext cx="2895413" cy="0"/>
                </a:xfrm>
                <a:prstGeom prst="line">
                  <a:avLst/>
                </a:prstGeom>
                <a:ln>
                  <a:solidFill>
                    <a:schemeClr val="bg1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22" name="Straight Arrow Connector 21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CxnSpPr/>
            </xdr:nvCxnSpPr>
            <xdr:spPr>
              <a:xfrm rot="16200000" flipH="1">
                <a:off x="7976873" y="3497009"/>
                <a:ext cx="726593" cy="13988"/>
              </a:xfrm>
              <a:prstGeom prst="straightConnector1">
                <a:avLst/>
              </a:prstGeom>
              <a:ln w="25400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Straight Connector 22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CxnSpPr/>
            </xdr:nvCxnSpPr>
            <xdr:spPr>
              <a:xfrm rot="5400000">
                <a:off x="9308434" y="2843820"/>
                <a:ext cx="7730" cy="207015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Straight Connector 23">
                <a:extLst>
                  <a:ext uri="{FF2B5EF4-FFF2-40B4-BE49-F238E27FC236}">
                    <a16:creationId xmlns:a16="http://schemas.microsoft.com/office/drawing/2014/main" id="{00000000-0008-0000-0100-000018000000}"/>
                  </a:ext>
                </a:extLst>
              </xdr:cNvPr>
              <xdr:cNvCxnSpPr/>
            </xdr:nvCxnSpPr>
            <xdr:spPr>
              <a:xfrm rot="10800000">
                <a:off x="8291213" y="3125247"/>
                <a:ext cx="1049063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9" name="Straight Arrow Connector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CxnSpPr/>
          </xdr:nvCxnSpPr>
          <xdr:spPr>
            <a:xfrm>
              <a:off x="11086617" y="1181100"/>
              <a:ext cx="1967053" cy="0"/>
            </a:xfrm>
            <a:prstGeom prst="straightConnector1">
              <a:avLst/>
            </a:prstGeom>
            <a:ln w="25400">
              <a:solidFill>
                <a:sysClr val="windowText" lastClr="000000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 rot="5400000" flipH="1" flipV="1">
            <a:off x="15265549" y="2912406"/>
            <a:ext cx="494702" cy="0"/>
          </a:xfrm>
          <a:prstGeom prst="straightConnector1">
            <a:avLst/>
          </a:prstGeom>
          <a:ln w="254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 rot="10800000">
            <a:off x="15451429" y="2665055"/>
            <a:ext cx="115257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V20"/>
  <sheetViews>
    <sheetView topLeftCell="C1" zoomScale="90" zoomScaleNormal="90" workbookViewId="0">
      <selection activeCell="J29" sqref="J29"/>
    </sheetView>
  </sheetViews>
  <sheetFormatPr defaultRowHeight="15" x14ac:dyDescent="0.25"/>
  <cols>
    <col min="1" max="2" width="0" hidden="1" customWidth="1"/>
    <col min="3" max="3" width="50" customWidth="1"/>
    <col min="4" max="4" width="12.85546875" customWidth="1"/>
    <col min="5" max="5" width="3.85546875" customWidth="1"/>
    <col min="6" max="6" width="14.5703125" customWidth="1"/>
    <col min="7" max="7" width="6.140625" hidden="1" customWidth="1"/>
    <col min="8" max="8" width="2.85546875" customWidth="1"/>
    <col min="13" max="13" width="0" hidden="1" customWidth="1"/>
    <col min="14" max="14" width="5.42578125" customWidth="1"/>
    <col min="15" max="15" width="5.85546875" customWidth="1"/>
    <col min="16" max="16" width="9" customWidth="1"/>
    <col min="17" max="18" width="0" hidden="1" customWidth="1"/>
    <col min="19" max="19" width="0.42578125" customWidth="1"/>
    <col min="20" max="20" width="1.42578125" customWidth="1"/>
  </cols>
  <sheetData>
    <row r="1" spans="3:22" x14ac:dyDescent="0.25">
      <c r="C1" s="34" t="s">
        <v>8</v>
      </c>
      <c r="D1" s="34"/>
    </row>
    <row r="2" spans="3:22" ht="45" x14ac:dyDescent="0.25">
      <c r="D2" s="15" t="s">
        <v>3</v>
      </c>
    </row>
    <row r="3" spans="3:22" x14ac:dyDescent="0.25">
      <c r="C3" s="1" t="s">
        <v>1</v>
      </c>
      <c r="D3" s="5">
        <v>0</v>
      </c>
      <c r="J3" s="14"/>
      <c r="K3" s="14"/>
    </row>
    <row r="4" spans="3:22" x14ac:dyDescent="0.25">
      <c r="D4" s="6"/>
      <c r="I4" s="34" t="s">
        <v>10</v>
      </c>
      <c r="J4" s="34"/>
      <c r="K4" s="34"/>
      <c r="T4" s="34" t="s">
        <v>10</v>
      </c>
      <c r="U4" s="34"/>
      <c r="V4" s="34"/>
    </row>
    <row r="5" spans="3:22" x14ac:dyDescent="0.25">
      <c r="C5" s="2" t="s">
        <v>0</v>
      </c>
      <c r="D5" s="7">
        <v>0</v>
      </c>
    </row>
    <row r="6" spans="3:22" x14ac:dyDescent="0.25">
      <c r="D6" s="6"/>
    </row>
    <row r="7" spans="3:22" x14ac:dyDescent="0.25">
      <c r="C7" s="3" t="s">
        <v>6</v>
      </c>
      <c r="D7" s="8">
        <v>0</v>
      </c>
    </row>
    <row r="8" spans="3:22" x14ac:dyDescent="0.25">
      <c r="C8" s="10"/>
      <c r="D8" s="11"/>
    </row>
    <row r="9" spans="3:22" x14ac:dyDescent="0.25">
      <c r="C9" s="12" t="s">
        <v>9</v>
      </c>
      <c r="D9" s="13">
        <v>0</v>
      </c>
    </row>
    <row r="10" spans="3:22" x14ac:dyDescent="0.25">
      <c r="D10" s="6"/>
    </row>
    <row r="11" spans="3:22" x14ac:dyDescent="0.25">
      <c r="C11" s="1" t="s">
        <v>2</v>
      </c>
      <c r="D11" s="9">
        <v>0</v>
      </c>
    </row>
    <row r="12" spans="3:22" x14ac:dyDescent="0.25">
      <c r="D12" s="6"/>
    </row>
    <row r="13" spans="3:22" x14ac:dyDescent="0.25">
      <c r="D13" s="6"/>
    </row>
    <row r="14" spans="3:22" ht="27.95" customHeight="1" x14ac:dyDescent="0.25">
      <c r="D14" s="6"/>
      <c r="N14" s="36" t="s">
        <v>12</v>
      </c>
      <c r="O14" s="36"/>
      <c r="P14" s="36"/>
    </row>
    <row r="15" spans="3:22" x14ac:dyDescent="0.25">
      <c r="C15" s="4" t="s">
        <v>4</v>
      </c>
      <c r="D15" s="6">
        <f>D3</f>
        <v>0</v>
      </c>
      <c r="N15" s="36"/>
      <c r="O15" s="36"/>
      <c r="P15" s="36"/>
    </row>
    <row r="16" spans="3:22" x14ac:dyDescent="0.25">
      <c r="D16" s="6"/>
    </row>
    <row r="17" spans="3:16" x14ac:dyDescent="0.25">
      <c r="C17" s="4" t="s">
        <v>5</v>
      </c>
      <c r="D17" s="6">
        <f>(D11*D5^2*D7*1.96)+(D5^2*D9*5.874)</f>
        <v>0</v>
      </c>
    </row>
    <row r="18" spans="3:16" ht="15" customHeight="1" x14ac:dyDescent="0.25">
      <c r="E18" s="36" t="s">
        <v>11</v>
      </c>
      <c r="F18" s="36"/>
      <c r="N18" s="36" t="s">
        <v>13</v>
      </c>
      <c r="O18" s="36"/>
      <c r="P18" s="36"/>
    </row>
    <row r="19" spans="3:16" ht="30" customHeight="1" x14ac:dyDescent="0.25">
      <c r="C19" s="35" t="s">
        <v>7</v>
      </c>
      <c r="D19" s="35"/>
      <c r="E19" s="36"/>
      <c r="F19" s="36"/>
      <c r="N19" s="36"/>
      <c r="O19" s="36"/>
      <c r="P19" s="36"/>
    </row>
    <row r="20" spans="3:16" ht="15" customHeight="1" x14ac:dyDescent="0.25">
      <c r="C20" s="35" t="str">
        <f>IF(D15&gt;D17,"YES","NO")</f>
        <v>NO</v>
      </c>
      <c r="D20" s="35"/>
    </row>
  </sheetData>
  <mergeCells count="8">
    <mergeCell ref="C1:D1"/>
    <mergeCell ref="C20:D20"/>
    <mergeCell ref="E18:F19"/>
    <mergeCell ref="T4:V4"/>
    <mergeCell ref="I4:K4"/>
    <mergeCell ref="N14:P15"/>
    <mergeCell ref="N18:P19"/>
    <mergeCell ref="C19:D19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V26"/>
  <sheetViews>
    <sheetView tabSelected="1" topLeftCell="C1" zoomScale="70" zoomScaleNormal="70" workbookViewId="0">
      <selection activeCell="F2" sqref="F2"/>
    </sheetView>
  </sheetViews>
  <sheetFormatPr defaultRowHeight="15" x14ac:dyDescent="0.25"/>
  <cols>
    <col min="1" max="2" width="0" hidden="1" customWidth="1"/>
    <col min="3" max="3" width="52.42578125" customWidth="1"/>
    <col min="4" max="4" width="13.85546875" customWidth="1"/>
    <col min="5" max="5" width="3.85546875" customWidth="1"/>
    <col min="6" max="6" width="12.85546875" customWidth="1"/>
    <col min="7" max="7" width="6.140625" hidden="1" customWidth="1"/>
    <col min="8" max="8" width="2.85546875" customWidth="1"/>
    <col min="12" max="12" width="3" customWidth="1"/>
    <col min="13" max="13" width="0" hidden="1" customWidth="1"/>
    <col min="14" max="14" width="2.7109375" customWidth="1"/>
    <col min="15" max="15" width="5.85546875" customWidth="1"/>
    <col min="16" max="16" width="9" customWidth="1"/>
    <col min="17" max="18" width="0" hidden="1" customWidth="1"/>
    <col min="19" max="19" width="0.42578125" customWidth="1"/>
    <col min="20" max="20" width="0.140625" customWidth="1"/>
    <col min="21" max="21" width="4.42578125" customWidth="1"/>
  </cols>
  <sheetData>
    <row r="1" spans="3:22" ht="18.75" x14ac:dyDescent="0.3">
      <c r="C1" s="38" t="s">
        <v>8</v>
      </c>
      <c r="D1" s="38"/>
    </row>
    <row r="2" spans="3:22" ht="53.1" customHeight="1" x14ac:dyDescent="0.3">
      <c r="C2" s="18"/>
      <c r="D2" s="19" t="s">
        <v>3</v>
      </c>
    </row>
    <row r="3" spans="3:22" ht="18.75" x14ac:dyDescent="0.3">
      <c r="C3" s="20" t="s">
        <v>1</v>
      </c>
      <c r="D3" s="21">
        <v>250</v>
      </c>
      <c r="J3" s="14"/>
      <c r="K3" s="14"/>
    </row>
    <row r="4" spans="3:22" ht="18.75" x14ac:dyDescent="0.3">
      <c r="C4" s="18"/>
      <c r="D4" s="22"/>
      <c r="I4" s="34" t="s">
        <v>10</v>
      </c>
      <c r="J4" s="34"/>
      <c r="K4" s="34"/>
      <c r="T4" s="34" t="s">
        <v>10</v>
      </c>
      <c r="U4" s="34"/>
      <c r="V4" s="34"/>
    </row>
    <row r="5" spans="3:22" ht="18.75" x14ac:dyDescent="0.3">
      <c r="C5" s="23" t="s">
        <v>0</v>
      </c>
      <c r="D5" s="24">
        <v>10</v>
      </c>
    </row>
    <row r="6" spans="3:22" ht="18.75" x14ac:dyDescent="0.3">
      <c r="C6" s="18"/>
      <c r="D6" s="22"/>
    </row>
    <row r="7" spans="3:22" ht="18.75" x14ac:dyDescent="0.3">
      <c r="C7" s="16" t="s">
        <v>18</v>
      </c>
      <c r="D7" s="25">
        <v>0</v>
      </c>
    </row>
    <row r="8" spans="3:22" ht="18.75" x14ac:dyDescent="0.3">
      <c r="C8" s="17"/>
      <c r="D8" s="26"/>
    </row>
    <row r="9" spans="3:22" ht="18.75" x14ac:dyDescent="0.3">
      <c r="C9" s="32" t="s">
        <v>17</v>
      </c>
      <c r="D9" s="33">
        <v>0</v>
      </c>
    </row>
    <row r="10" spans="3:22" ht="18.75" x14ac:dyDescent="0.3">
      <c r="C10" s="18"/>
      <c r="D10" s="22"/>
    </row>
    <row r="11" spans="3:22" ht="18.75" x14ac:dyDescent="0.3">
      <c r="C11" s="20" t="s">
        <v>2</v>
      </c>
      <c r="D11" s="27">
        <v>0</v>
      </c>
    </row>
    <row r="12" spans="3:22" ht="18.75" x14ac:dyDescent="0.3">
      <c r="C12" s="18"/>
      <c r="D12" s="22"/>
    </row>
    <row r="13" spans="3:22" ht="27.95" customHeight="1" x14ac:dyDescent="0.3">
      <c r="C13" s="18"/>
      <c r="D13" s="22"/>
      <c r="N13" s="36" t="s">
        <v>12</v>
      </c>
      <c r="O13" s="36"/>
      <c r="P13" s="36"/>
    </row>
    <row r="14" spans="3:22" ht="18.75" x14ac:dyDescent="0.3">
      <c r="C14" s="28" t="s">
        <v>4</v>
      </c>
      <c r="D14" s="22">
        <f>D3</f>
        <v>250</v>
      </c>
      <c r="N14" s="36"/>
      <c r="O14" s="36"/>
      <c r="P14" s="36"/>
    </row>
    <row r="15" spans="3:22" ht="18.75" x14ac:dyDescent="0.3">
      <c r="C15" s="18"/>
      <c r="D15" s="22"/>
    </row>
    <row r="16" spans="3:22" ht="18.75" x14ac:dyDescent="0.3">
      <c r="C16" s="28" t="s">
        <v>5</v>
      </c>
      <c r="D16" s="22">
        <f>(D11*D5^2*D7*1.96)+(D5^2*D9*5.874)</f>
        <v>0</v>
      </c>
    </row>
    <row r="17" spans="3:16" ht="15" customHeight="1" x14ac:dyDescent="0.3">
      <c r="C17" s="18"/>
      <c r="D17" s="18"/>
      <c r="E17" s="36" t="s">
        <v>11</v>
      </c>
      <c r="F17" s="36"/>
      <c r="N17" s="36" t="s">
        <v>13</v>
      </c>
      <c r="O17" s="36"/>
      <c r="P17" s="36"/>
    </row>
    <row r="18" spans="3:16" ht="30" customHeight="1" x14ac:dyDescent="0.3">
      <c r="C18" s="37" t="s">
        <v>7</v>
      </c>
      <c r="D18" s="37"/>
      <c r="E18" s="36"/>
      <c r="F18" s="36"/>
      <c r="N18" s="36"/>
      <c r="O18" s="36"/>
      <c r="P18" s="36"/>
    </row>
    <row r="19" spans="3:16" ht="15" customHeight="1" x14ac:dyDescent="0.3">
      <c r="C19" s="37" t="str">
        <f>IF(D14&gt;D16,"YES","NO")</f>
        <v>YES</v>
      </c>
      <c r="D19" s="37"/>
    </row>
    <row r="20" spans="3:16" ht="18.75" x14ac:dyDescent="0.3">
      <c r="C20" s="18"/>
      <c r="D20" s="18"/>
    </row>
    <row r="21" spans="3:16" ht="18.75" x14ac:dyDescent="0.3">
      <c r="C21" s="18" t="s">
        <v>14</v>
      </c>
      <c r="D21" s="29">
        <f>D7*3.14*(D5/2)^2/3*7.48</f>
        <v>0</v>
      </c>
    </row>
    <row r="22" spans="3:16" ht="18.75" x14ac:dyDescent="0.3">
      <c r="C22" s="18" t="s">
        <v>15</v>
      </c>
      <c r="D22" s="29">
        <f>D9*3.14*(D5/2)^2*7.48</f>
        <v>0</v>
      </c>
    </row>
    <row r="23" spans="3:16" ht="18.75" x14ac:dyDescent="0.3">
      <c r="C23" s="18"/>
      <c r="D23" s="29">
        <f>D21+D22</f>
        <v>0</v>
      </c>
    </row>
    <row r="24" spans="3:16" ht="18.75" x14ac:dyDescent="0.3">
      <c r="C24" s="18"/>
      <c r="D24" s="18"/>
    </row>
    <row r="25" spans="3:16" ht="18.75" x14ac:dyDescent="0.3">
      <c r="C25" s="18" t="s">
        <v>16</v>
      </c>
      <c r="D25" s="22">
        <f>D16-D14</f>
        <v>-250</v>
      </c>
    </row>
    <row r="26" spans="3:16" ht="18.75" x14ac:dyDescent="0.3">
      <c r="C26" s="30" t="s">
        <v>19</v>
      </c>
      <c r="D26" s="31" t="e">
        <f>D25/D11</f>
        <v>#DIV/0!</v>
      </c>
    </row>
  </sheetData>
  <mergeCells count="8">
    <mergeCell ref="C19:D19"/>
    <mergeCell ref="C1:D1"/>
    <mergeCell ref="I4:K4"/>
    <mergeCell ref="T4:V4"/>
    <mergeCell ref="N13:P14"/>
    <mergeCell ref="E17:F18"/>
    <mergeCell ref="N17:P18"/>
    <mergeCell ref="C18:D18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test</vt:lpstr>
      <vt:lpstr>Sheet2</vt:lpstr>
      <vt:lpstr>Sheet3</vt:lpstr>
    </vt:vector>
  </TitlesOfParts>
  <Company>Syngenta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futrecl1</dc:creator>
  <cp:lastModifiedBy>Jean Payne</cp:lastModifiedBy>
  <cp:lastPrinted>2012-10-19T14:02:35Z</cp:lastPrinted>
  <dcterms:created xsi:type="dcterms:W3CDTF">2011-03-07T17:16:27Z</dcterms:created>
  <dcterms:modified xsi:type="dcterms:W3CDTF">2019-05-20T18:23:02Z</dcterms:modified>
</cp:coreProperties>
</file>